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John Ariel A. Lagura\Documents\BAC Sem Quezon City June 2018\"/>
    </mc:Choice>
  </mc:AlternateContent>
  <xr:revisionPtr revIDLastSave="0" documentId="13_ncr:1_{EA08FE69-AFE9-4E61-B32B-25F7F39AD6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mr" sheetId="1" r:id="rId1"/>
    <sheet name="Sheet1" sheetId="2" state="hidden" r:id="rId2"/>
  </sheets>
  <definedNames>
    <definedName name="__xlnm.Print_Area" localSheetId="0">pmr!$A$1:$AL$24</definedName>
    <definedName name="_xlnm.Print_Area" localSheetId="0">pmr!$A$1:$AZ$36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M26" i="1"/>
  <c r="AP26" i="1"/>
  <c r="AM15" i="1"/>
  <c r="AP11" i="1"/>
  <c r="AP10" i="1"/>
  <c r="AP12" i="1"/>
  <c r="AP13" i="1"/>
  <c r="AP9" i="1"/>
  <c r="AM10" i="1"/>
  <c r="AM11" i="1"/>
  <c r="AM12" i="1"/>
  <c r="AM13" i="1"/>
  <c r="AM9" i="1"/>
  <c r="AP14" i="1"/>
  <c r="AP15" i="1"/>
  <c r="AP16" i="1"/>
  <c r="AP17" i="1"/>
  <c r="AP18" i="1"/>
  <c r="AP19" i="1"/>
  <c r="AP20" i="1"/>
  <c r="AP22" i="1"/>
  <c r="AM14" i="1"/>
  <c r="AM16" i="1"/>
  <c r="AM17" i="1"/>
  <c r="AM18" i="1"/>
  <c r="AM19" i="1"/>
  <c r="AM20" i="1"/>
  <c r="AM21" i="1"/>
  <c r="AM29" i="1"/>
  <c r="AM30" i="1"/>
  <c r="AM23" i="1"/>
</calcChain>
</file>

<file path=xl/sharedStrings.xml><?xml version="1.0" encoding="utf-8"?>
<sst xmlns="http://schemas.openxmlformats.org/spreadsheetml/2006/main" count="367" uniqueCount="169">
  <si>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</si>
  <si>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</si>
  <si>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</si>
  <si>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</si>
  <si>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</si>
  <si>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</si>
  <si>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</si>
  <si>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</si>
  <si>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</si>
  <si>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</si>
  <si>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</si>
  <si>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</si>
  <si>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</si>
  <si>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</si>
  <si>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</si>
  <si>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</si>
  <si>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</si>
  <si>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</si>
  <si>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</si>
  <si>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</si>
  <si>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</si>
  <si>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</si>
  <si>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</si>
  <si>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</si>
  <si>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</si>
  <si>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</si>
  <si>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</si>
  <si>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</si>
  <si>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</si>
  <si>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</si>
  <si>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</si>
  <si>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</si>
  <si>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</si>
  <si>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</si>
  <si>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</si>
  <si>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</si>
  <si>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</si>
  <si>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</si>
  <si>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</si>
  <si>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</si>
  <si>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</si>
  <si>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</si>
  <si>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</si>
  <si>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</si>
  <si>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</si>
  <si>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</si>
  <si>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</si>
  <si>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</si>
  <si>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</si>
  <si>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Secretariat</t>
  </si>
  <si>
    <t>BAC Chairperson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</si>
  <si>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</si>
  <si>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</si>
  <si>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</si>
  <si>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</si>
  <si>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</si>
  <si>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</si>
  <si>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</si>
  <si>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</si>
  <si>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</si>
  <si>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</si>
  <si>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</si>
  <si>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</si>
  <si>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</si>
  <si>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</si>
  <si>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</si>
  <si>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</si>
  <si>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</si>
  <si>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</si>
  <si>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</si>
  <si>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</si>
  <si>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</si>
  <si>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</si>
  <si>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</si>
  <si>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</si>
  <si>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</si>
  <si>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</si>
  <si>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</si>
  <si>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</si>
  <si>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Repair and Rehabilitation of School Buildings (16 Classrooms, HE Building and Canteen)</t>
  </si>
  <si>
    <t>Repair and Rehabilitation of School Buildings (6 Classrooms, and Principal's Office)</t>
  </si>
  <si>
    <t>Tiptip ES</t>
  </si>
  <si>
    <t>San Isidro NHS</t>
  </si>
  <si>
    <t>11/20/19</t>
  </si>
  <si>
    <t>11/28/19</t>
  </si>
  <si>
    <t>12/18/19</t>
  </si>
  <si>
    <t>9/22/20</t>
  </si>
  <si>
    <t>9/28/20</t>
  </si>
  <si>
    <t>Reproduction and Delivery of Modules from Kindergarten to Grade 11</t>
  </si>
  <si>
    <t>All Elementary and Secondary Schools</t>
  </si>
  <si>
    <t>8/26/20</t>
  </si>
  <si>
    <t>9/4/20</t>
  </si>
  <si>
    <t>9/14/20</t>
  </si>
  <si>
    <t>9/25/20</t>
  </si>
  <si>
    <t>9/29/20</t>
  </si>
  <si>
    <t>10/1/20</t>
  </si>
  <si>
    <t>10/6/20</t>
  </si>
  <si>
    <t>10/13/20</t>
  </si>
  <si>
    <t xml:space="preserve">COA, Bohol Chamber of Commerce and Industry, Procurement Watch, PTA Federation </t>
  </si>
  <si>
    <t>JOHN ARIEL A. LAGURA</t>
  </si>
  <si>
    <t>JOSEPH IRWIN A. LAGURA PhD</t>
  </si>
  <si>
    <t>(DepEd - Schools Division Office - Tagbilaran City Procurement Monitoring Report as of December 31,2021</t>
  </si>
  <si>
    <t>CASIANA P. CABERTE PhD</t>
  </si>
  <si>
    <t>5/21/21</t>
  </si>
  <si>
    <t>5/25/21</t>
  </si>
  <si>
    <t>1/27/21</t>
  </si>
  <si>
    <t>1/28/21</t>
  </si>
  <si>
    <t xml:space="preserve">Supply and Delivery of 6,348 reams of A4 ond Paper Substance 20 for Reproduction of Modules </t>
  </si>
  <si>
    <t>1/18/21</t>
  </si>
  <si>
    <t>2/8/21</t>
  </si>
  <si>
    <t>2/15/21</t>
  </si>
  <si>
    <t>2/24/21</t>
  </si>
  <si>
    <t>3/11/21</t>
  </si>
  <si>
    <t>01/18/2021</t>
  </si>
  <si>
    <t>All Senior High Schools</t>
  </si>
  <si>
    <t xml:space="preserve">Supply and Delivery of 7,375 reams of A4 ond Paper Substance 20 for Reproduction of Modules </t>
  </si>
  <si>
    <t>3/16/21</t>
  </si>
  <si>
    <t>3/25/21</t>
  </si>
  <si>
    <t>4/6/21</t>
  </si>
  <si>
    <t>4/7/21</t>
  </si>
  <si>
    <t>4/12/21</t>
  </si>
  <si>
    <t>4/16/21</t>
  </si>
  <si>
    <t>4/19/21</t>
  </si>
  <si>
    <t>4/26/21</t>
  </si>
  <si>
    <t xml:space="preserve">Supply and Delivery of 5,296 reams of A4 ond Paper Substance 20 for Reproduction of Modules </t>
  </si>
  <si>
    <t>All Elementary Schools</t>
  </si>
  <si>
    <t xml:space="preserve">Repair and Rehabilitation of Various School Buildings (14 Classrooms)  </t>
  </si>
  <si>
    <t>Ubujan Elem School</t>
  </si>
  <si>
    <t>6/30/21</t>
  </si>
  <si>
    <t>7/29/21</t>
  </si>
  <si>
    <t>6/14/21</t>
  </si>
  <si>
    <t>7/12/21</t>
  </si>
  <si>
    <t>7/13/21</t>
  </si>
  <si>
    <t>7/14/21</t>
  </si>
  <si>
    <t>7/20/21</t>
  </si>
  <si>
    <t>8/2/21</t>
  </si>
  <si>
    <t>10/8/21</t>
  </si>
  <si>
    <t xml:space="preserve">Supply and Delivery of Nutri-Packs and Other ready-to-eat Foods for School Based Feeding Program SY: 2021-2022  </t>
  </si>
  <si>
    <t>9/3/21</t>
  </si>
  <si>
    <t>9/22/21</t>
  </si>
  <si>
    <t>12/13/21</t>
  </si>
  <si>
    <t>10/13/21</t>
  </si>
  <si>
    <t>10/12/21</t>
  </si>
  <si>
    <t>09/14/2021</t>
  </si>
  <si>
    <t>9/13/21</t>
  </si>
  <si>
    <t>10/4/21</t>
  </si>
  <si>
    <t>10/7/21</t>
  </si>
  <si>
    <t xml:space="preserve">Supply and Delivery of 7,222 Reams of A4 Bond Paper Substance 20 for Reproduction of Modules  </t>
  </si>
  <si>
    <t>10/22/21</t>
  </si>
  <si>
    <t xml:space="preserve">Supply and Delivery of 10,025 Reams of A4 Bond Paper Substance 20 for Reproduction of Modules  </t>
  </si>
  <si>
    <t>3/17/21</t>
  </si>
  <si>
    <t xml:space="preserve">Repair and Rehabilitation of Various School Buildings (3 Classrooms and HE Building)  </t>
  </si>
  <si>
    <t>Ubujan ES</t>
  </si>
  <si>
    <t>10/25/21</t>
  </si>
  <si>
    <t>11/19/2021</t>
  </si>
  <si>
    <t>11/29/21</t>
  </si>
  <si>
    <t>12/10/21</t>
  </si>
  <si>
    <t xml:space="preserve">Supply and Delivery of 26,454 Reams of A4 Bond Paper Substance 20 for Reproduction of Modules  </t>
  </si>
  <si>
    <t>11/8/21</t>
  </si>
  <si>
    <t>11/18/21</t>
  </si>
  <si>
    <t>12/1/21</t>
  </si>
  <si>
    <t>12/6/21</t>
  </si>
  <si>
    <t>12/2/21</t>
  </si>
  <si>
    <t>1/12/21</t>
  </si>
  <si>
    <t>3/8/21</t>
  </si>
  <si>
    <t>6/3/21</t>
  </si>
  <si>
    <t>9/3/20</t>
  </si>
  <si>
    <t>3/9/21</t>
  </si>
  <si>
    <t>6/11/21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</si>
</sst>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"/>
    <numFmt numFmtId="165" formatCode="#,##0.00\ ;&quot; (&quot;#,##0.00\);&quot; -&quot;#\ ;@\ "/>
    <numFmt numFmtId="166" formatCode="#,##0\ ;&quot; (&quot;#,##0\);&quot; -&quot;#\ ;@\ "/>
    <numFmt numFmtId="167" formatCode="d/mmm/yy"/>
  </numFmts>
  <fonts count="17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7994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0" borderId="0"/>
  </cellStyleXfs>
  <cellXfs count="144">
    <xf numFmtId="0" fontId="0" fillId="0" borderId="0" xfId="0"/>
    <xf numFmtId="0" fontId="13" fillId="0" borderId="0" xfId="4"/>
    <xf numFmtId="0" fontId="8" fillId="0" borderId="1" xfId="4" applyFont="1" applyBorder="1" applyAlignment="1" applyProtection="1">
      <alignment horizontal="center"/>
      <protection locked="0"/>
    </xf>
    <xf numFmtId="0" fontId="8" fillId="0" borderId="1" xfId="4" applyFont="1" applyBorder="1" applyProtection="1">
      <protection locked="0"/>
    </xf>
    <xf numFmtId="4" fontId="8" fillId="0" borderId="1" xfId="4" applyNumberFormat="1" applyFont="1" applyBorder="1" applyProtection="1">
      <protection locked="0"/>
    </xf>
    <xf numFmtId="164" fontId="8" fillId="0" borderId="1" xfId="4" applyNumberFormat="1" applyFont="1" applyBorder="1" applyAlignment="1" applyProtection="1">
      <alignment horizontal="center"/>
      <protection locked="0"/>
    </xf>
    <xf numFmtId="165" fontId="8" fillId="0" borderId="1" xfId="1" applyFont="1" applyFill="1" applyBorder="1" applyAlignment="1" applyProtection="1">
      <alignment horizontal="center"/>
      <protection locked="0"/>
    </xf>
    <xf numFmtId="166" fontId="8" fillId="0" borderId="1" xfId="1" applyNumberFormat="1" applyFont="1" applyFill="1" applyBorder="1" applyAlignment="1" applyProtection="1">
      <alignment horizontal="center"/>
      <protection locked="0"/>
    </xf>
    <xf numFmtId="4" fontId="8" fillId="0" borderId="1" xfId="4" applyNumberFormat="1" applyFont="1" applyBorder="1" applyAlignment="1" applyProtection="1">
      <alignment horizontal="center"/>
      <protection locked="0"/>
    </xf>
    <xf numFmtId="0" fontId="8" fillId="0" borderId="1" xfId="4" applyFont="1" applyBorder="1" applyAlignment="1" applyProtection="1">
      <protection locked="0"/>
    </xf>
    <xf numFmtId="0" fontId="0" fillId="0" borderId="1" xfId="4" applyFont="1" applyBorder="1" applyProtection="1">
      <protection locked="0"/>
    </xf>
    <xf numFmtId="0" fontId="8" fillId="0" borderId="2" xfId="4" applyFont="1" applyBorder="1" applyAlignment="1" applyProtection="1">
      <alignment horizontal="center"/>
      <protection locked="0"/>
    </xf>
    <xf numFmtId="0" fontId="8" fillId="0" borderId="3" xfId="4" applyFont="1" applyBorder="1" applyProtection="1">
      <protection locked="0"/>
    </xf>
    <xf numFmtId="0" fontId="4" fillId="0" borderId="3" xfId="4" applyFont="1" applyBorder="1" applyProtection="1">
      <protection locked="0"/>
    </xf>
    <xf numFmtId="0" fontId="8" fillId="0" borderId="3" xfId="4" applyFont="1" applyBorder="1" applyAlignment="1" applyProtection="1">
      <alignment horizontal="center"/>
      <protection locked="0"/>
    </xf>
    <xf numFmtId="4" fontId="8" fillId="0" borderId="3" xfId="4" applyNumberFormat="1" applyFont="1" applyBorder="1" applyProtection="1">
      <protection locked="0"/>
    </xf>
    <xf numFmtId="0" fontId="8" fillId="0" borderId="4" xfId="4" applyFont="1" applyBorder="1" applyProtection="1">
      <protection locked="0"/>
    </xf>
    <xf numFmtId="0" fontId="8" fillId="0" borderId="9" xfId="4" applyFont="1" applyBorder="1" applyAlignment="1" applyProtection="1">
      <alignment horizontal="center"/>
      <protection locked="0"/>
    </xf>
    <xf numFmtId="0" fontId="8" fillId="0" borderId="10" xfId="4" applyFont="1" applyBorder="1" applyProtection="1">
      <protection locked="0"/>
    </xf>
    <xf numFmtId="0" fontId="8" fillId="0" borderId="5" xfId="4" applyFont="1" applyBorder="1" applyAlignment="1" applyProtection="1">
      <alignment horizontal="center"/>
      <protection locked="0"/>
    </xf>
    <xf numFmtId="0" fontId="8" fillId="0" borderId="6" xfId="4" applyFont="1" applyBorder="1" applyProtection="1">
      <protection locked="0"/>
    </xf>
    <xf numFmtId="0" fontId="8" fillId="0" borderId="6" xfId="4" applyFont="1" applyBorder="1" applyAlignment="1" applyProtection="1">
      <alignment horizontal="center"/>
      <protection locked="0"/>
    </xf>
    <xf numFmtId="4" fontId="8" fillId="0" borderId="6" xfId="4" applyNumberFormat="1" applyFont="1" applyBorder="1" applyProtection="1">
      <protection locked="0"/>
    </xf>
    <xf numFmtId="0" fontId="8" fillId="0" borderId="7" xfId="4" applyFont="1" applyBorder="1" applyProtection="1">
      <protection locked="0"/>
    </xf>
    <xf numFmtId="0" fontId="10" fillId="0" borderId="1" xfId="4" applyFont="1" applyBorder="1" applyAlignment="1" applyProtection="1">
      <alignment vertical="center" wrapText="1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vertical="center"/>
      <protection locked="0"/>
    </xf>
    <xf numFmtId="49" fontId="10" fillId="0" borderId="1" xfId="4" applyNumberFormat="1" applyFont="1" applyBorder="1" applyAlignment="1" applyProtection="1">
      <alignment horizontal="center" vertical="center"/>
      <protection locked="0"/>
    </xf>
    <xf numFmtId="4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vertical="center" wrapText="1"/>
      <protection locked="0"/>
    </xf>
    <xf numFmtId="49" fontId="10" fillId="0" borderId="1" xfId="4" applyNumberFormat="1" applyFont="1" applyBorder="1" applyAlignment="1" applyProtection="1">
      <alignment horizontal="center" vertical="center" wrapText="1"/>
      <protection locked="0"/>
    </xf>
    <xf numFmtId="49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vertical="center"/>
      <protection locked="0"/>
    </xf>
    <xf numFmtId="49" fontId="10" fillId="0" borderId="3" xfId="4" applyNumberFormat="1" applyFont="1" applyBorder="1" applyAlignment="1" applyProtection="1">
      <alignment horizontal="center" vertical="center"/>
      <protection locked="0"/>
    </xf>
    <xf numFmtId="4" fontId="10" fillId="0" borderId="3" xfId="4" applyNumberFormat="1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 wrapText="1"/>
      <protection locked="0"/>
    </xf>
    <xf numFmtId="0" fontId="10" fillId="0" borderId="10" xfId="4" applyFont="1" applyBorder="1" applyAlignment="1" applyProtection="1">
      <alignment horizontal="center" vertical="center" wrapText="1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left" vertical="center" wrapText="1"/>
      <protection locked="0"/>
    </xf>
    <xf numFmtId="0" fontId="10" fillId="0" borderId="6" xfId="4" applyFont="1" applyBorder="1" applyAlignment="1" applyProtection="1">
      <alignment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49" fontId="10" fillId="0" borderId="6" xfId="4" applyNumberFormat="1" applyFont="1" applyBorder="1" applyAlignment="1" applyProtection="1">
      <alignment horizontal="center" vertical="center"/>
      <protection locked="0"/>
    </xf>
    <xf numFmtId="4" fontId="10" fillId="0" borderId="6" xfId="4" applyNumberFormat="1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3" fillId="0" borderId="0" xfId="4" applyBorder="1" applyProtection="1">
      <protection locked="0"/>
    </xf>
    <xf numFmtId="0" fontId="13" fillId="0" borderId="0" xfId="4" applyProtection="1"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12" fillId="0" borderId="0" xfId="4" applyFont="1" applyProtection="1">
      <protection locked="0"/>
    </xf>
    <xf numFmtId="0" fontId="12" fillId="0" borderId="0" xfId="4" applyFont="1" applyAlignment="1" applyProtection="1">
      <alignment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49" fontId="11" fillId="0" borderId="0" xfId="4" applyNumberFormat="1" applyFont="1" applyAlignment="1" applyProtection="1">
      <alignment horizontal="left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Border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left"/>
      <protection locked="0"/>
    </xf>
    <xf numFmtId="0" fontId="4" fillId="0" borderId="6" xfId="4" applyFont="1" applyBorder="1" applyAlignment="1" applyProtection="1">
      <alignment horizontal="center" vertical="top" wrapText="1"/>
    </xf>
    <xf numFmtId="0" fontId="5" fillId="0" borderId="6" xfId="4" applyFont="1" applyBorder="1" applyAlignment="1" applyProtection="1">
      <alignment horizontal="center" vertical="top" wrapText="1"/>
    </xf>
    <xf numFmtId="0" fontId="7" fillId="3" borderId="11" xfId="4" applyFont="1" applyFill="1" applyBorder="1" applyAlignment="1" applyProtection="1">
      <alignment vertical="center"/>
    </xf>
    <xf numFmtId="0" fontId="7" fillId="3" borderId="12" xfId="4" applyFont="1" applyFill="1" applyBorder="1" applyAlignment="1" applyProtection="1">
      <alignment vertical="center" wrapText="1"/>
    </xf>
    <xf numFmtId="0" fontId="7" fillId="3" borderId="13" xfId="4" applyFont="1" applyFill="1" applyBorder="1" applyAlignment="1" applyProtection="1">
      <alignment vertical="center" wrapText="1"/>
    </xf>
    <xf numFmtId="0" fontId="8" fillId="0" borderId="3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14" fontId="10" fillId="0" borderId="1" xfId="4" applyNumberFormat="1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 applyProtection="1">
      <alignment horizontal="center" vertical="top"/>
      <protection locked="0"/>
    </xf>
    <xf numFmtId="0" fontId="8" fillId="0" borderId="1" xfId="4" applyFont="1" applyBorder="1" applyAlignment="1" applyProtection="1">
      <alignment horizontal="center" vertical="top"/>
      <protection locked="0"/>
    </xf>
    <xf numFmtId="0" fontId="11" fillId="0" borderId="0" xfId="4" applyFont="1" applyAlignment="1" applyProtection="1">
      <alignment horizontal="left" vertical="center"/>
      <protection locked="0"/>
    </xf>
    <xf numFmtId="0" fontId="8" fillId="0" borderId="3" xfId="4" applyFont="1" applyBorder="1" applyAlignment="1" applyProtection="1">
      <alignment horizontal="center" vertical="center"/>
      <protection locked="0"/>
    </xf>
    <xf numFmtId="4" fontId="8" fillId="0" borderId="14" xfId="4" applyNumberFormat="1" applyFont="1" applyBorder="1" applyProtection="1">
      <protection locked="0"/>
    </xf>
    <xf numFmtId="0" fontId="8" fillId="0" borderId="8" xfId="4" applyFont="1" applyBorder="1" applyAlignment="1" applyProtection="1">
      <alignment horizontal="center" vertical="center"/>
      <protection locked="0"/>
    </xf>
    <xf numFmtId="0" fontId="6" fillId="0" borderId="8" xfId="4" applyFont="1" applyBorder="1" applyAlignment="1" applyProtection="1">
      <alignment vertical="center"/>
      <protection locked="0"/>
    </xf>
    <xf numFmtId="0" fontId="7" fillId="3" borderId="16" xfId="4" applyFont="1" applyFill="1" applyBorder="1" applyAlignment="1" applyProtection="1">
      <alignment vertical="center" wrapText="1"/>
    </xf>
    <xf numFmtId="0" fontId="10" fillId="0" borderId="8" xfId="4" applyFont="1" applyBorder="1" applyAlignment="1" applyProtection="1">
      <alignment horizontal="center" vertical="center" wrapText="1"/>
      <protection locked="0"/>
    </xf>
    <xf numFmtId="0" fontId="6" fillId="0" borderId="1" xfId="4" applyFont="1" applyBorder="1" applyAlignment="1" applyProtection="1">
      <alignment vertical="center"/>
      <protection locked="0"/>
    </xf>
    <xf numFmtId="0" fontId="6" fillId="5" borderId="1" xfId="4" applyFont="1" applyFill="1" applyBorder="1" applyAlignment="1" applyProtection="1">
      <alignment vertical="center"/>
      <protection locked="0"/>
    </xf>
    <xf numFmtId="0" fontId="6" fillId="0" borderId="1" xfId="4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 applyProtection="1">
      <alignment horizontal="center" vertical="top" wrapText="1"/>
    </xf>
    <xf numFmtId="0" fontId="5" fillId="0" borderId="6" xfId="4" applyFont="1" applyBorder="1" applyAlignment="1" applyProtection="1">
      <alignment horizontal="center" vertical="top" wrapText="1"/>
    </xf>
    <xf numFmtId="0" fontId="4" fillId="0" borderId="2" xfId="4" applyFont="1" applyBorder="1" applyAlignment="1" applyProtection="1">
      <alignment horizontal="center" vertical="top" wrapText="1"/>
    </xf>
    <xf numFmtId="0" fontId="4" fillId="0" borderId="5" xfId="4" applyFont="1" applyBorder="1" applyAlignment="1" applyProtection="1">
      <alignment horizontal="center" vertical="top" wrapText="1"/>
    </xf>
    <xf numFmtId="0" fontId="5" fillId="0" borderId="4" xfId="4" applyFont="1" applyBorder="1" applyAlignment="1" applyProtection="1">
      <alignment horizontal="center" vertical="top" wrapText="1"/>
    </xf>
    <xf numFmtId="0" fontId="5" fillId="0" borderId="7" xfId="4" applyFont="1" applyBorder="1" applyAlignment="1" applyProtection="1">
      <alignment horizontal="center" vertical="top" wrapText="1"/>
    </xf>
    <xf numFmtId="0" fontId="7" fillId="0" borderId="8" xfId="4" applyFont="1" applyBorder="1" applyAlignment="1" applyProtection="1">
      <alignment horizontal="right" vertical="center"/>
    </xf>
    <xf numFmtId="0" fontId="13" fillId="0" borderId="8" xfId="4" applyBorder="1" applyAlignment="1" applyProtection="1">
      <alignment horizontal="center"/>
    </xf>
    <xf numFmtId="0" fontId="7" fillId="0" borderId="1" xfId="4" applyFont="1" applyBorder="1" applyAlignment="1" applyProtection="1">
      <alignment horizontal="right" vertical="center"/>
    </xf>
    <xf numFmtId="0" fontId="13" fillId="0" borderId="1" xfId="4" applyBorder="1" applyAlignment="1" applyProtection="1">
      <alignment horizontal="center"/>
    </xf>
    <xf numFmtId="0" fontId="9" fillId="0" borderId="1" xfId="4" applyFont="1" applyBorder="1" applyAlignment="1" applyProtection="1">
      <alignment horizontal="right" vertical="center"/>
    </xf>
    <xf numFmtId="0" fontId="9" fillId="0" borderId="8" xfId="4" applyFont="1" applyBorder="1" applyAlignment="1" applyProtection="1">
      <alignment horizontal="right" vertical="center"/>
    </xf>
    <xf numFmtId="49" fontId="5" fillId="0" borderId="8" xfId="4" applyNumberFormat="1" applyFont="1" applyBorder="1" applyAlignment="1" applyProtection="1">
      <alignment horizontal="center" vertical="center"/>
    </xf>
    <xf numFmtId="14" fontId="13" fillId="0" borderId="3" xfId="4" applyNumberFormat="1" applyFont="1" applyBorder="1" applyAlignment="1" applyProtection="1">
      <alignment horizontal="center" vertical="center"/>
      <protection locked="0"/>
    </xf>
    <xf numFmtId="0" fontId="14" fillId="0" borderId="3" xfId="4" applyFont="1" applyBorder="1" applyAlignment="1" applyProtection="1">
      <alignment horizontal="center" vertical="center"/>
      <protection locked="0"/>
    </xf>
    <xf numFmtId="49" fontId="14" fillId="0" borderId="3" xfId="4" applyNumberFormat="1" applyFont="1" applyBorder="1" applyAlignment="1" applyProtection="1">
      <alignment horizontal="center" vertical="center"/>
      <protection locked="0"/>
    </xf>
    <xf numFmtId="0" fontId="14" fillId="0" borderId="1" xfId="4" applyFont="1" applyBorder="1" applyAlignment="1" applyProtection="1">
      <alignment horizontal="center" vertical="center" wrapText="1"/>
      <protection locked="0"/>
    </xf>
    <xf numFmtId="49" fontId="14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4" fillId="0" borderId="8" xfId="4" applyNumberFormat="1" applyFont="1" applyBorder="1" applyAlignment="1" applyProtection="1">
      <alignment horizontal="center" vertical="center"/>
      <protection locked="0"/>
    </xf>
    <xf numFmtId="0" fontId="10" fillId="0" borderId="8" xfId="4" applyFont="1" applyBorder="1" applyAlignment="1" applyProtection="1">
      <alignment horizontal="center" vertical="center"/>
      <protection locked="0"/>
    </xf>
    <xf numFmtId="0" fontId="13" fillId="0" borderId="14" xfId="4" applyFont="1" applyBorder="1" applyAlignment="1" applyProtection="1">
      <alignment horizontal="center" vertical="center"/>
      <protection locked="0"/>
    </xf>
    <xf numFmtId="4" fontId="15" fillId="0" borderId="15" xfId="4" applyNumberFormat="1" applyFont="1" applyBorder="1" applyAlignment="1" applyProtection="1">
      <alignment horizontal="center" vertical="center"/>
      <protection locked="0"/>
    </xf>
    <xf numFmtId="4" fontId="15" fillId="0" borderId="1" xfId="4" applyNumberFormat="1" applyFont="1" applyBorder="1" applyAlignment="1" applyProtection="1">
      <alignment horizontal="center" vertical="center" wrapText="1"/>
      <protection locked="0"/>
    </xf>
    <xf numFmtId="4" fontId="15" fillId="0" borderId="1" xfId="4" applyNumberFormat="1" applyFont="1" applyBorder="1" applyAlignment="1" applyProtection="1">
      <alignment horizontal="center" vertical="center"/>
      <protection locked="0"/>
    </xf>
    <xf numFmtId="14" fontId="14" fillId="0" borderId="1" xfId="4" applyNumberFormat="1" applyFont="1" applyBorder="1" applyAlignment="1" applyProtection="1">
      <alignment horizontal="center" vertical="center"/>
      <protection locked="0"/>
    </xf>
    <xf numFmtId="0" fontId="14" fillId="0" borderId="1" xfId="4" applyFont="1" applyBorder="1" applyAlignment="1" applyProtection="1">
      <alignment horizontal="center" vertical="center"/>
      <protection locked="0"/>
    </xf>
    <xf numFmtId="49" fontId="14" fillId="0" borderId="1" xfId="4" applyNumberFormat="1" applyFont="1" applyBorder="1" applyAlignment="1" applyProtection="1">
      <alignment horizontal="center" vertical="center"/>
      <protection locked="0"/>
    </xf>
    <xf numFmtId="167" fontId="14" fillId="0" borderId="1" xfId="4" applyNumberFormat="1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center" vertical="center"/>
      <protection locked="0"/>
    </xf>
    <xf numFmtId="0" fontId="13" fillId="0" borderId="3" xfId="4" applyFont="1" applyFill="1" applyBorder="1" applyAlignment="1" applyProtection="1">
      <alignment horizontal="center" vertical="center"/>
      <protection locked="0"/>
    </xf>
    <xf numFmtId="0" fontId="13" fillId="0" borderId="1" xfId="4" applyFont="1" applyFill="1" applyBorder="1" applyAlignment="1" applyProtection="1">
      <alignment horizontal="center" vertical="center"/>
      <protection locked="0"/>
    </xf>
    <xf numFmtId="0" fontId="14" fillId="0" borderId="3" xfId="4" applyFont="1" applyBorder="1" applyAlignment="1" applyProtection="1">
      <alignment vertical="center" wrapText="1"/>
      <protection locked="0"/>
    </xf>
    <xf numFmtId="0" fontId="14" fillId="0" borderId="1" xfId="4" applyFont="1" applyBorder="1" applyAlignment="1" applyProtection="1">
      <alignment vertical="center" wrapText="1"/>
      <protection locked="0"/>
    </xf>
    <xf numFmtId="0" fontId="14" fillId="0" borderId="1" xfId="4" applyFont="1" applyBorder="1" applyAlignment="1" applyProtection="1">
      <alignment horizontal="left" vertical="center" wrapText="1"/>
      <protection locked="0"/>
    </xf>
    <xf numFmtId="0" fontId="16" fillId="0" borderId="8" xfId="4" applyFont="1" applyBorder="1" applyAlignment="1" applyProtection="1">
      <alignment horizontal="center"/>
    </xf>
    <xf numFmtId="0" fontId="16" fillId="0" borderId="1" xfId="4" applyFont="1" applyBorder="1" applyAlignment="1" applyProtection="1">
      <alignment horizontal="center"/>
    </xf>
    <xf numFmtId="0" fontId="13" fillId="0" borderId="3" xfId="4" applyFont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16" fontId="14" fillId="0" borderId="1" xfId="4" applyNumberFormat="1" applyFont="1" applyBorder="1" applyAlignment="1" applyProtection="1">
      <alignment horizontal="center" vertical="center" wrapText="1"/>
      <protection locked="0"/>
    </xf>
    <xf numFmtId="0" fontId="6" fillId="0" borderId="8" xfId="4" applyFont="1" applyBorder="1" applyAlignment="1" applyProtection="1">
      <alignment horizontal="center" vertical="center"/>
      <protection locked="0"/>
    </xf>
    <xf numFmtId="4" fontId="15" fillId="0" borderId="0" xfId="4" applyNumberFormat="1" applyFont="1" applyAlignment="1" applyProtection="1">
      <alignment horizontal="center" vertical="center"/>
      <protection locked="0"/>
    </xf>
    <xf numFmtId="0" fontId="7" fillId="0" borderId="8" xfId="4" applyNumberFormat="1" applyFont="1" applyBorder="1" applyAlignment="1" applyProtection="1">
      <alignment horizontal="center" vertical="center"/>
    </xf>
    <xf numFmtId="14" fontId="13" fillId="0" borderId="8" xfId="4" applyNumberFormat="1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 wrapText="1"/>
      <protection locked="0"/>
    </xf>
    <xf numFmtId="0" fontId="13" fillId="0" borderId="3" xfId="4" applyFont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4"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35"/>
  <sheetViews>
    <sheetView showGridLines="0" tabSelected="1" view="pageBreakPreview" topLeftCell="AH18" zoomScale="90" zoomScaleNormal="48" zoomScaleSheetLayoutView="90" zoomScalePageLayoutView="32" workbookViewId="0">
      <selection activeCell="AQ26" sqref="AQ26"/>
    </sheetView>
  </sheetViews>
  <sheetFormatPr defaultColWidth="8.7109375" defaultRowHeight="12.75" x14ac:dyDescent="0.2"/>
  <cols>
    <col min="1" max="1" width="4.7109375" style="64" customWidth="1"/>
    <col min="2" max="2" width="22.7109375" style="64" customWidth="1"/>
    <col min="3" max="21" width="0" style="64" hidden="1" customWidth="1"/>
    <col min="22" max="22" width="10" style="64" customWidth="1"/>
    <col min="23" max="23" width="13.42578125" style="64" customWidth="1"/>
    <col min="24" max="24" width="14.42578125" style="64" customWidth="1"/>
    <col min="25" max="25" width="11.42578125" style="64" customWidth="1"/>
    <col min="26" max="31" width="10.5703125" style="64" customWidth="1"/>
    <col min="32" max="32" width="14.7109375" style="64" customWidth="1"/>
    <col min="33" max="33" width="10.5703125" style="64" customWidth="1"/>
    <col min="34" max="34" width="11" style="64" customWidth="1"/>
    <col min="35" max="35" width="10.5703125" style="64" customWidth="1"/>
    <col min="36" max="36" width="11" style="64" customWidth="1"/>
    <col min="37" max="37" width="11.7109375" style="64" customWidth="1"/>
    <col min="38" max="38" width="10.85546875" style="64" customWidth="1"/>
    <col min="39" max="39" width="9.5703125" style="64" customWidth="1"/>
    <col min="40" max="40" width="15" style="64" customWidth="1"/>
    <col min="41" max="42" width="9.42578125" style="64" customWidth="1"/>
    <col min="43" max="43" width="14" style="64" customWidth="1"/>
    <col min="44" max="44" width="9.42578125" style="64" customWidth="1"/>
    <col min="45" max="45" width="18.28515625" style="64" customWidth="1"/>
    <col min="46" max="46" width="11.85546875" style="64" customWidth="1"/>
    <col min="47" max="47" width="12" style="64" customWidth="1"/>
    <col min="48" max="48" width="11.7109375" style="64" customWidth="1"/>
    <col min="49" max="49" width="11.85546875" style="64" customWidth="1"/>
    <col min="50" max="50" width="11.7109375" style="64" customWidth="1"/>
    <col min="51" max="51" width="11.5703125" style="64" customWidth="1"/>
    <col min="52" max="52" width="21.5703125" style="64" customWidth="1"/>
    <col min="53" max="16384" width="8.7109375" style="64"/>
  </cols>
  <sheetData>
    <row r="2" spans="1:52" s="56" customFormat="1" ht="20.25" x14ac:dyDescent="0.3">
      <c r="C2" s="56" t="s">
        <v>0</v>
      </c>
      <c r="V2" s="56" t="s">
        <v>1</v>
      </c>
    </row>
    <row r="4" spans="1:52" s="53" customFormat="1" ht="18" x14ac:dyDescent="0.25">
      <c r="C4" s="52" t="s">
        <v>2</v>
      </c>
      <c r="R4" s="57"/>
      <c r="S4" s="57"/>
      <c r="T4" s="57"/>
      <c r="V4" s="52" t="s">
        <v>101</v>
      </c>
      <c r="W4" s="52"/>
      <c r="AP4" s="57"/>
      <c r="AQ4" s="57"/>
      <c r="AR4" s="57"/>
      <c r="AS4" s="57"/>
    </row>
    <row r="5" spans="1:52" s="59" customFormat="1" ht="13.5" thickBot="1" x14ac:dyDescent="0.25">
      <c r="A5" s="58"/>
      <c r="R5" s="58"/>
      <c r="S5" s="58"/>
      <c r="T5" s="58"/>
      <c r="AP5" s="58"/>
      <c r="AQ5" s="58"/>
      <c r="AR5" s="58"/>
      <c r="AS5" s="58"/>
    </row>
    <row r="6" spans="1:52" s="60" customFormat="1" ht="18" customHeight="1" x14ac:dyDescent="0.2">
      <c r="A6" s="100" t="s">
        <v>3</v>
      </c>
      <c r="B6" s="98" t="s">
        <v>4</v>
      </c>
      <c r="C6" s="98" t="s">
        <v>5</v>
      </c>
      <c r="D6" s="98" t="s">
        <v>6</v>
      </c>
      <c r="E6" s="98" t="s">
        <v>7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 t="s">
        <v>8</v>
      </c>
      <c r="R6" s="98" t="s">
        <v>9</v>
      </c>
      <c r="S6" s="98"/>
      <c r="T6" s="98"/>
      <c r="U6" s="98" t="s">
        <v>10</v>
      </c>
      <c r="V6" s="98" t="s">
        <v>11</v>
      </c>
      <c r="W6" s="98" t="s">
        <v>12</v>
      </c>
      <c r="X6" s="98" t="s">
        <v>6</v>
      </c>
      <c r="Y6" s="98" t="s">
        <v>13</v>
      </c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 t="s">
        <v>8</v>
      </c>
      <c r="AM6" s="98" t="s">
        <v>9</v>
      </c>
      <c r="AN6" s="98"/>
      <c r="AO6" s="98"/>
      <c r="AP6" s="98" t="s">
        <v>14</v>
      </c>
      <c r="AQ6" s="98"/>
      <c r="AR6" s="98"/>
      <c r="AS6" s="98" t="s">
        <v>15</v>
      </c>
      <c r="AT6" s="98" t="s">
        <v>16</v>
      </c>
      <c r="AU6" s="98"/>
      <c r="AV6" s="98"/>
      <c r="AW6" s="98"/>
      <c r="AX6" s="98"/>
      <c r="AY6" s="98"/>
      <c r="AZ6" s="102" t="s">
        <v>17</v>
      </c>
    </row>
    <row r="7" spans="1:52" s="61" customFormat="1" ht="52.5" customHeight="1" thickBot="1" x14ac:dyDescent="0.25">
      <c r="A7" s="101"/>
      <c r="B7" s="99"/>
      <c r="C7" s="99"/>
      <c r="D7" s="99"/>
      <c r="E7" s="76" t="s">
        <v>18</v>
      </c>
      <c r="F7" s="76" t="s">
        <v>19</v>
      </c>
      <c r="G7" s="76" t="s">
        <v>20</v>
      </c>
      <c r="H7" s="76" t="s">
        <v>21</v>
      </c>
      <c r="I7" s="76" t="s">
        <v>22</v>
      </c>
      <c r="J7" s="76" t="s">
        <v>23</v>
      </c>
      <c r="K7" s="76" t="s">
        <v>24</v>
      </c>
      <c r="L7" s="76" t="s">
        <v>25</v>
      </c>
      <c r="M7" s="76" t="s">
        <v>26</v>
      </c>
      <c r="N7" s="76" t="s">
        <v>27</v>
      </c>
      <c r="O7" s="76" t="s">
        <v>28</v>
      </c>
      <c r="P7" s="76" t="s">
        <v>29</v>
      </c>
      <c r="Q7" s="99"/>
      <c r="R7" s="77" t="s">
        <v>30</v>
      </c>
      <c r="S7" s="77" t="s">
        <v>31</v>
      </c>
      <c r="T7" s="77" t="s">
        <v>32</v>
      </c>
      <c r="U7" s="99"/>
      <c r="V7" s="99"/>
      <c r="W7" s="99"/>
      <c r="X7" s="99"/>
      <c r="Y7" s="76" t="s">
        <v>18</v>
      </c>
      <c r="Z7" s="76" t="s">
        <v>33</v>
      </c>
      <c r="AA7" s="76" t="s">
        <v>20</v>
      </c>
      <c r="AB7" s="76" t="s">
        <v>21</v>
      </c>
      <c r="AC7" s="76" t="s">
        <v>22</v>
      </c>
      <c r="AD7" s="76" t="s">
        <v>23</v>
      </c>
      <c r="AE7" s="76" t="s">
        <v>24</v>
      </c>
      <c r="AF7" s="76" t="s">
        <v>34</v>
      </c>
      <c r="AG7" s="76" t="s">
        <v>35</v>
      </c>
      <c r="AH7" s="76" t="s">
        <v>26</v>
      </c>
      <c r="AI7" s="76" t="s">
        <v>27</v>
      </c>
      <c r="AJ7" s="76" t="s">
        <v>36</v>
      </c>
      <c r="AK7" s="76" t="s">
        <v>37</v>
      </c>
      <c r="AL7" s="99"/>
      <c r="AM7" s="77" t="s">
        <v>38</v>
      </c>
      <c r="AN7" s="77" t="s">
        <v>31</v>
      </c>
      <c r="AO7" s="77" t="s">
        <v>32</v>
      </c>
      <c r="AP7" s="77" t="s">
        <v>30</v>
      </c>
      <c r="AQ7" s="77" t="s">
        <v>31</v>
      </c>
      <c r="AR7" s="77" t="s">
        <v>32</v>
      </c>
      <c r="AS7" s="99"/>
      <c r="AT7" s="76" t="s">
        <v>20</v>
      </c>
      <c r="AU7" s="76" t="s">
        <v>21</v>
      </c>
      <c r="AV7" s="76" t="s">
        <v>22</v>
      </c>
      <c r="AW7" s="76" t="s">
        <v>23</v>
      </c>
      <c r="AX7" s="76" t="s">
        <v>24</v>
      </c>
      <c r="AY7" s="76" t="s">
        <v>39</v>
      </c>
      <c r="AZ7" s="103"/>
    </row>
    <row r="8" spans="1:52" s="62" customFormat="1" ht="26.25" customHeight="1" thickBot="1" x14ac:dyDescent="0.25">
      <c r="A8" s="78" t="s">
        <v>40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93"/>
      <c r="AT8" s="79"/>
      <c r="AU8" s="79"/>
      <c r="AV8" s="79"/>
      <c r="AW8" s="79"/>
      <c r="AX8" s="79"/>
      <c r="AY8" s="79"/>
      <c r="AZ8" s="80"/>
    </row>
    <row r="9" spans="1:52" s="59" customFormat="1" ht="78.75" x14ac:dyDescent="0.2">
      <c r="A9" s="11"/>
      <c r="B9" s="130" t="s">
        <v>79</v>
      </c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2"/>
      <c r="O9" s="12"/>
      <c r="P9" s="12"/>
      <c r="Q9" s="12"/>
      <c r="R9" s="14"/>
      <c r="S9" s="14"/>
      <c r="T9" s="14"/>
      <c r="U9" s="12"/>
      <c r="V9" s="36" t="s">
        <v>81</v>
      </c>
      <c r="W9" s="128" t="s">
        <v>54</v>
      </c>
      <c r="X9" s="143" t="s">
        <v>52</v>
      </c>
      <c r="Y9" s="86"/>
      <c r="Z9" s="111" t="s">
        <v>83</v>
      </c>
      <c r="AA9" s="112" t="s">
        <v>84</v>
      </c>
      <c r="AB9" s="112" t="s">
        <v>85</v>
      </c>
      <c r="AC9" s="112" t="s">
        <v>85</v>
      </c>
      <c r="AD9" s="112" t="s">
        <v>85</v>
      </c>
      <c r="AE9" s="112" t="s">
        <v>85</v>
      </c>
      <c r="AF9" s="113" t="s">
        <v>85</v>
      </c>
      <c r="AG9" s="113" t="s">
        <v>85</v>
      </c>
      <c r="AH9" s="113" t="s">
        <v>86</v>
      </c>
      <c r="AI9" s="113" t="s">
        <v>87</v>
      </c>
      <c r="AJ9" s="113" t="s">
        <v>103</v>
      </c>
      <c r="AK9" s="113" t="s">
        <v>104</v>
      </c>
      <c r="AL9" s="118" t="s">
        <v>53</v>
      </c>
      <c r="AM9" s="89">
        <f t="shared" ref="AM9:AM20" si="0">AN9+AO9</f>
        <v>6242170.9100000001</v>
      </c>
      <c r="AN9" s="119">
        <v>6242170.9100000001</v>
      </c>
      <c r="AO9" s="90"/>
      <c r="AP9" s="89">
        <f t="shared" ref="AP9:AP20" si="1">AQ9+AR9</f>
        <v>5613375.2699999996</v>
      </c>
      <c r="AQ9" s="39">
        <v>5613375.2699999996</v>
      </c>
      <c r="AR9" s="15"/>
      <c r="AS9" s="94" t="s">
        <v>98</v>
      </c>
      <c r="AT9" s="36" t="s">
        <v>83</v>
      </c>
      <c r="AU9" s="36" t="s">
        <v>83</v>
      </c>
      <c r="AV9" s="36" t="s">
        <v>83</v>
      </c>
      <c r="AW9" s="36" t="s">
        <v>83</v>
      </c>
      <c r="AX9" s="36" t="s">
        <v>83</v>
      </c>
      <c r="AY9" s="12"/>
      <c r="AZ9" s="16"/>
    </row>
    <row r="10" spans="1:52" s="59" customFormat="1" ht="78.75" x14ac:dyDescent="0.2">
      <c r="A10" s="17"/>
      <c r="B10" s="131" t="s">
        <v>80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3"/>
      <c r="V10" s="29" t="s">
        <v>82</v>
      </c>
      <c r="W10" s="129" t="s">
        <v>54</v>
      </c>
      <c r="X10" s="142" t="s">
        <v>52</v>
      </c>
      <c r="Y10" s="87"/>
      <c r="Z10" s="141" t="s">
        <v>83</v>
      </c>
      <c r="AA10" s="114" t="s">
        <v>84</v>
      </c>
      <c r="AB10" s="114" t="s">
        <v>85</v>
      </c>
      <c r="AC10" s="114" t="s">
        <v>85</v>
      </c>
      <c r="AD10" s="114" t="s">
        <v>85</v>
      </c>
      <c r="AE10" s="114" t="s">
        <v>85</v>
      </c>
      <c r="AF10" s="114" t="s">
        <v>85</v>
      </c>
      <c r="AG10" s="114" t="s">
        <v>85</v>
      </c>
      <c r="AH10" s="115" t="s">
        <v>86</v>
      </c>
      <c r="AI10" s="116" t="s">
        <v>87</v>
      </c>
      <c r="AJ10" s="116" t="s">
        <v>105</v>
      </c>
      <c r="AK10" s="116" t="s">
        <v>106</v>
      </c>
      <c r="AL10" s="126" t="s">
        <v>53</v>
      </c>
      <c r="AM10" s="91">
        <f t="shared" si="0"/>
        <v>1965302.68</v>
      </c>
      <c r="AN10" s="120">
        <v>1965302.68</v>
      </c>
      <c r="AO10" s="4"/>
      <c r="AP10" s="91">
        <f t="shared" si="1"/>
        <v>1829394.44</v>
      </c>
      <c r="AQ10" s="34">
        <v>1829394.44</v>
      </c>
      <c r="AR10" s="4"/>
      <c r="AS10" s="94" t="s">
        <v>98</v>
      </c>
      <c r="AT10" s="117" t="s">
        <v>83</v>
      </c>
      <c r="AU10" s="117" t="s">
        <v>83</v>
      </c>
      <c r="AV10" s="117" t="s">
        <v>83</v>
      </c>
      <c r="AW10" s="117" t="s">
        <v>83</v>
      </c>
      <c r="AX10" s="117" t="s">
        <v>83</v>
      </c>
      <c r="AY10" s="3"/>
      <c r="AZ10" s="18"/>
    </row>
    <row r="11" spans="1:52" s="59" customFormat="1" ht="78.75" x14ac:dyDescent="0.2">
      <c r="A11" s="17"/>
      <c r="B11" s="132" t="s">
        <v>88</v>
      </c>
      <c r="C11" s="2"/>
      <c r="D11" s="2"/>
      <c r="E11" s="5"/>
      <c r="F11" s="5"/>
      <c r="G11" s="5"/>
      <c r="H11" s="5"/>
      <c r="I11" s="5"/>
      <c r="J11" s="5"/>
      <c r="K11" s="5"/>
      <c r="L11" s="5"/>
      <c r="M11" s="2"/>
      <c r="N11" s="2"/>
      <c r="O11" s="5"/>
      <c r="P11" s="2"/>
      <c r="Q11" s="2"/>
      <c r="R11" s="6"/>
      <c r="S11" s="6"/>
      <c r="T11" s="7"/>
      <c r="U11" s="3"/>
      <c r="V11" s="29" t="s">
        <v>89</v>
      </c>
      <c r="W11" s="129" t="s">
        <v>57</v>
      </c>
      <c r="X11" s="142" t="s">
        <v>52</v>
      </c>
      <c r="Y11" s="123" t="s">
        <v>90</v>
      </c>
      <c r="Z11" s="124" t="s">
        <v>91</v>
      </c>
      <c r="AA11" s="125" t="s">
        <v>92</v>
      </c>
      <c r="AB11" s="123" t="s">
        <v>93</v>
      </c>
      <c r="AC11" s="124" t="s">
        <v>93</v>
      </c>
      <c r="AD11" s="124" t="s">
        <v>87</v>
      </c>
      <c r="AE11" s="124" t="s">
        <v>94</v>
      </c>
      <c r="AF11" s="124" t="s">
        <v>95</v>
      </c>
      <c r="AG11" s="124" t="s">
        <v>95</v>
      </c>
      <c r="AH11" s="124" t="s">
        <v>96</v>
      </c>
      <c r="AI11" s="124" t="s">
        <v>97</v>
      </c>
      <c r="AJ11" s="124" t="s">
        <v>150</v>
      </c>
      <c r="AK11" s="124" t="s">
        <v>150</v>
      </c>
      <c r="AL11" s="126" t="s">
        <v>53</v>
      </c>
      <c r="AM11" s="127">
        <f t="shared" si="0"/>
        <v>15730546</v>
      </c>
      <c r="AN11" s="28">
        <v>15730546</v>
      </c>
      <c r="AO11" s="8"/>
      <c r="AP11" s="91">
        <f t="shared" si="1"/>
        <v>10235185.800000001</v>
      </c>
      <c r="AQ11" s="28">
        <v>10235185.800000001</v>
      </c>
      <c r="AR11" s="8"/>
      <c r="AS11" s="94" t="s">
        <v>98</v>
      </c>
      <c r="AT11" s="124" t="s">
        <v>166</v>
      </c>
      <c r="AU11" s="124" t="s">
        <v>166</v>
      </c>
      <c r="AV11" s="124" t="s">
        <v>166</v>
      </c>
      <c r="AW11" s="124" t="s">
        <v>166</v>
      </c>
      <c r="AX11" s="124" t="s">
        <v>166</v>
      </c>
      <c r="AY11" s="2"/>
      <c r="AZ11" s="18"/>
    </row>
    <row r="12" spans="1:52" s="59" customFormat="1" ht="78.75" x14ac:dyDescent="0.2">
      <c r="A12" s="17"/>
      <c r="B12" s="132" t="s">
        <v>107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3"/>
      <c r="V12" s="29" t="s">
        <v>89</v>
      </c>
      <c r="W12" s="126" t="s">
        <v>57</v>
      </c>
      <c r="X12" s="142" t="s">
        <v>52</v>
      </c>
      <c r="Y12" s="124" t="s">
        <v>163</v>
      </c>
      <c r="Z12" s="124" t="s">
        <v>108</v>
      </c>
      <c r="AA12" s="124" t="s">
        <v>105</v>
      </c>
      <c r="AB12" s="124" t="s">
        <v>109</v>
      </c>
      <c r="AC12" s="124" t="s">
        <v>109</v>
      </c>
      <c r="AD12" s="124" t="s">
        <v>109</v>
      </c>
      <c r="AE12" s="124" t="s">
        <v>109</v>
      </c>
      <c r="AF12" s="124" t="s">
        <v>109</v>
      </c>
      <c r="AG12" s="124" t="s">
        <v>110</v>
      </c>
      <c r="AH12" s="124" t="s">
        <v>111</v>
      </c>
      <c r="AI12" s="124" t="s">
        <v>111</v>
      </c>
      <c r="AJ12" s="124" t="s">
        <v>112</v>
      </c>
      <c r="AK12" s="124" t="s">
        <v>112</v>
      </c>
      <c r="AL12" s="126" t="s">
        <v>53</v>
      </c>
      <c r="AM12" s="84">
        <f t="shared" si="0"/>
        <v>1237937.8799999999</v>
      </c>
      <c r="AN12" s="121">
        <v>1237937.8799999999</v>
      </c>
      <c r="AO12" s="4"/>
      <c r="AP12" s="127">
        <f t="shared" si="1"/>
        <v>867024</v>
      </c>
      <c r="AQ12" s="121">
        <v>867024</v>
      </c>
      <c r="AR12" s="4"/>
      <c r="AS12" s="94" t="s">
        <v>98</v>
      </c>
      <c r="AT12" s="122" t="s">
        <v>113</v>
      </c>
      <c r="AU12" s="122" t="s">
        <v>113</v>
      </c>
      <c r="AV12" s="122" t="s">
        <v>113</v>
      </c>
      <c r="AW12" s="122" t="s">
        <v>113</v>
      </c>
      <c r="AX12" s="122" t="s">
        <v>113</v>
      </c>
      <c r="AY12" s="3"/>
      <c r="AZ12" s="18"/>
    </row>
    <row r="13" spans="1:52" s="59" customFormat="1" ht="78.75" x14ac:dyDescent="0.2">
      <c r="A13" s="17"/>
      <c r="B13" s="132" t="s">
        <v>115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3"/>
      <c r="V13" s="29" t="s">
        <v>114</v>
      </c>
      <c r="W13" s="126" t="s">
        <v>57</v>
      </c>
      <c r="X13" s="142" t="s">
        <v>52</v>
      </c>
      <c r="Y13" s="124" t="s">
        <v>164</v>
      </c>
      <c r="Z13" s="124" t="s">
        <v>116</v>
      </c>
      <c r="AA13" s="124" t="s">
        <v>117</v>
      </c>
      <c r="AB13" s="124" t="s">
        <v>118</v>
      </c>
      <c r="AC13" s="124" t="s">
        <v>118</v>
      </c>
      <c r="AD13" s="124" t="s">
        <v>118</v>
      </c>
      <c r="AE13" s="124" t="s">
        <v>119</v>
      </c>
      <c r="AF13" s="124" t="s">
        <v>119</v>
      </c>
      <c r="AG13" s="124" t="s">
        <v>120</v>
      </c>
      <c r="AH13" s="124" t="s">
        <v>121</v>
      </c>
      <c r="AI13" s="124" t="s">
        <v>122</v>
      </c>
      <c r="AJ13" s="124" t="s">
        <v>123</v>
      </c>
      <c r="AK13" s="124" t="s">
        <v>123</v>
      </c>
      <c r="AL13" s="126" t="s">
        <v>53</v>
      </c>
      <c r="AM13" s="84">
        <f t="shared" si="0"/>
        <v>1437863.83</v>
      </c>
      <c r="AN13" s="121">
        <v>1437863.83</v>
      </c>
      <c r="AO13" s="4"/>
      <c r="AP13" s="127">
        <f t="shared" si="1"/>
        <v>958750</v>
      </c>
      <c r="AQ13" s="121">
        <v>958750</v>
      </c>
      <c r="AR13" s="4"/>
      <c r="AS13" s="94" t="s">
        <v>98</v>
      </c>
      <c r="AT13" s="124" t="s">
        <v>167</v>
      </c>
      <c r="AU13" s="124" t="s">
        <v>167</v>
      </c>
      <c r="AV13" s="124" t="s">
        <v>167</v>
      </c>
      <c r="AW13" s="124" t="s">
        <v>167</v>
      </c>
      <c r="AX13" s="124" t="s">
        <v>167</v>
      </c>
      <c r="AY13" s="3"/>
      <c r="AZ13" s="18"/>
    </row>
    <row r="14" spans="1:52" s="59" customFormat="1" ht="78.75" x14ac:dyDescent="0.2">
      <c r="A14" s="17"/>
      <c r="B14" s="132" t="s">
        <v>124</v>
      </c>
      <c r="C14" s="2"/>
      <c r="D14" s="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"/>
      <c r="R14" s="2"/>
      <c r="S14" s="2"/>
      <c r="T14" s="2"/>
      <c r="U14" s="9"/>
      <c r="V14" s="29" t="s">
        <v>125</v>
      </c>
      <c r="W14" s="126" t="s">
        <v>57</v>
      </c>
      <c r="X14" s="142" t="s">
        <v>52</v>
      </c>
      <c r="Y14" s="124" t="s">
        <v>164</v>
      </c>
      <c r="Z14" s="124" t="s">
        <v>116</v>
      </c>
      <c r="AA14" s="124" t="s">
        <v>117</v>
      </c>
      <c r="AB14" s="124" t="s">
        <v>118</v>
      </c>
      <c r="AC14" s="124" t="s">
        <v>118</v>
      </c>
      <c r="AD14" s="124" t="s">
        <v>118</v>
      </c>
      <c r="AE14" s="124" t="s">
        <v>119</v>
      </c>
      <c r="AF14" s="124" t="s">
        <v>119</v>
      </c>
      <c r="AG14" s="124" t="s">
        <v>120</v>
      </c>
      <c r="AH14" s="124" t="s">
        <v>121</v>
      </c>
      <c r="AI14" s="124" t="s">
        <v>122</v>
      </c>
      <c r="AJ14" s="124" t="s">
        <v>123</v>
      </c>
      <c r="AK14" s="124" t="s">
        <v>123</v>
      </c>
      <c r="AL14" s="126" t="s">
        <v>53</v>
      </c>
      <c r="AM14" s="84">
        <f t="shared" si="0"/>
        <v>1032482.85</v>
      </c>
      <c r="AN14" s="121">
        <v>1032482.85</v>
      </c>
      <c r="AO14" s="8"/>
      <c r="AP14" s="127">
        <f t="shared" si="1"/>
        <v>688480</v>
      </c>
      <c r="AQ14" s="121">
        <v>688480</v>
      </c>
      <c r="AR14" s="8"/>
      <c r="AS14" s="94" t="s">
        <v>98</v>
      </c>
      <c r="AT14" s="124" t="s">
        <v>167</v>
      </c>
      <c r="AU14" s="124" t="s">
        <v>167</v>
      </c>
      <c r="AV14" s="124" t="s">
        <v>167</v>
      </c>
      <c r="AW14" s="124" t="s">
        <v>167</v>
      </c>
      <c r="AX14" s="124" t="s">
        <v>167</v>
      </c>
      <c r="AY14" s="9"/>
      <c r="AZ14" s="18"/>
    </row>
    <row r="15" spans="1:52" s="59" customFormat="1" ht="78.75" x14ac:dyDescent="0.2">
      <c r="A15" s="17"/>
      <c r="B15" s="132" t="s">
        <v>126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3"/>
      <c r="V15" s="29" t="s">
        <v>127</v>
      </c>
      <c r="W15" s="126" t="s">
        <v>57</v>
      </c>
      <c r="X15" s="142" t="s">
        <v>52</v>
      </c>
      <c r="Y15" s="124" t="s">
        <v>165</v>
      </c>
      <c r="Z15" s="124" t="s">
        <v>130</v>
      </c>
      <c r="AA15" s="124" t="s">
        <v>128</v>
      </c>
      <c r="AB15" s="124" t="s">
        <v>131</v>
      </c>
      <c r="AC15" s="124" t="s">
        <v>131</v>
      </c>
      <c r="AD15" s="124" t="s">
        <v>131</v>
      </c>
      <c r="AE15" s="124" t="s">
        <v>132</v>
      </c>
      <c r="AF15" s="124" t="s">
        <v>133</v>
      </c>
      <c r="AG15" s="124" t="s">
        <v>134</v>
      </c>
      <c r="AH15" s="123" t="s">
        <v>129</v>
      </c>
      <c r="AI15" s="124" t="s">
        <v>135</v>
      </c>
      <c r="AJ15" s="124" t="s">
        <v>136</v>
      </c>
      <c r="AK15" s="124" t="s">
        <v>136</v>
      </c>
      <c r="AL15" s="126" t="s">
        <v>53</v>
      </c>
      <c r="AM15" s="84">
        <f t="shared" si="0"/>
        <v>6594981.0499999998</v>
      </c>
      <c r="AN15" s="121">
        <v>6594981.0499999998</v>
      </c>
      <c r="AO15" s="4"/>
      <c r="AP15" s="84">
        <f t="shared" si="1"/>
        <v>5011996.46</v>
      </c>
      <c r="AQ15" s="28">
        <v>5011996.46</v>
      </c>
      <c r="AR15" s="4"/>
      <c r="AS15" s="94" t="s">
        <v>98</v>
      </c>
      <c r="AT15" s="124" t="s">
        <v>168</v>
      </c>
      <c r="AU15" s="124" t="s">
        <v>168</v>
      </c>
      <c r="AV15" s="124" t="s">
        <v>168</v>
      </c>
      <c r="AW15" s="124" t="s">
        <v>168</v>
      </c>
      <c r="AX15" s="124" t="s">
        <v>168</v>
      </c>
      <c r="AY15" s="3"/>
      <c r="AZ15" s="18"/>
    </row>
    <row r="16" spans="1:52" s="59" customFormat="1" ht="78.75" x14ac:dyDescent="0.2">
      <c r="A16" s="17"/>
      <c r="B16" s="132" t="s">
        <v>137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3"/>
      <c r="V16" s="29" t="s">
        <v>125</v>
      </c>
      <c r="W16" s="126" t="s">
        <v>57</v>
      </c>
      <c r="X16" s="142" t="s">
        <v>52</v>
      </c>
      <c r="Y16" s="124" t="s">
        <v>138</v>
      </c>
      <c r="Z16" s="124" t="s">
        <v>144</v>
      </c>
      <c r="AA16" s="124" t="s">
        <v>139</v>
      </c>
      <c r="AB16" s="124" t="s">
        <v>145</v>
      </c>
      <c r="AC16" s="124" t="s">
        <v>145</v>
      </c>
      <c r="AD16" s="124" t="s">
        <v>145</v>
      </c>
      <c r="AE16" s="124" t="s">
        <v>145</v>
      </c>
      <c r="AF16" s="122">
        <v>44357</v>
      </c>
      <c r="AG16" s="124" t="s">
        <v>146</v>
      </c>
      <c r="AH16" s="124" t="s">
        <v>142</v>
      </c>
      <c r="AI16" s="124" t="s">
        <v>141</v>
      </c>
      <c r="AJ16" s="124" t="s">
        <v>140</v>
      </c>
      <c r="AK16" s="124" t="s">
        <v>140</v>
      </c>
      <c r="AL16" s="126" t="s">
        <v>53</v>
      </c>
      <c r="AM16" s="127">
        <f t="shared" si="0"/>
        <v>1781760</v>
      </c>
      <c r="AN16" s="121">
        <v>1781760</v>
      </c>
      <c r="AO16" s="4"/>
      <c r="AP16" s="127">
        <f t="shared" si="1"/>
        <v>1781760</v>
      </c>
      <c r="AQ16" s="28">
        <v>1781760</v>
      </c>
      <c r="AR16" s="4"/>
      <c r="AS16" s="94" t="s">
        <v>98</v>
      </c>
      <c r="AT16" s="122" t="s">
        <v>143</v>
      </c>
      <c r="AU16" s="122" t="s">
        <v>143</v>
      </c>
      <c r="AV16" s="122" t="s">
        <v>143</v>
      </c>
      <c r="AW16" s="122" t="s">
        <v>143</v>
      </c>
      <c r="AX16" s="122" t="s">
        <v>143</v>
      </c>
      <c r="AY16" s="3"/>
      <c r="AZ16" s="18"/>
    </row>
    <row r="17" spans="1:53" s="59" customFormat="1" ht="78.75" x14ac:dyDescent="0.2">
      <c r="A17" s="17"/>
      <c r="B17" s="132" t="s">
        <v>147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3"/>
      <c r="V17" s="82" t="s">
        <v>89</v>
      </c>
      <c r="W17" s="126" t="s">
        <v>57</v>
      </c>
      <c r="X17" s="142" t="s">
        <v>52</v>
      </c>
      <c r="Y17" s="124" t="s">
        <v>138</v>
      </c>
      <c r="Z17" s="124" t="s">
        <v>144</v>
      </c>
      <c r="AA17" s="124" t="s">
        <v>139</v>
      </c>
      <c r="AB17" s="124" t="s">
        <v>145</v>
      </c>
      <c r="AC17" s="124" t="s">
        <v>145</v>
      </c>
      <c r="AD17" s="124" t="s">
        <v>145</v>
      </c>
      <c r="AE17" s="124" t="s">
        <v>145</v>
      </c>
      <c r="AF17" s="122">
        <v>44357</v>
      </c>
      <c r="AG17" s="124" t="s">
        <v>146</v>
      </c>
      <c r="AH17" s="124" t="s">
        <v>142</v>
      </c>
      <c r="AI17" s="124" t="s">
        <v>141</v>
      </c>
      <c r="AJ17" s="124" t="s">
        <v>148</v>
      </c>
      <c r="AK17" s="124" t="s">
        <v>148</v>
      </c>
      <c r="AL17" s="126" t="s">
        <v>53</v>
      </c>
      <c r="AM17" s="127">
        <f t="shared" si="0"/>
        <v>1300000</v>
      </c>
      <c r="AN17" s="121">
        <v>1300000</v>
      </c>
      <c r="AO17" s="4"/>
      <c r="AP17" s="127">
        <f t="shared" si="1"/>
        <v>967386.9</v>
      </c>
      <c r="AQ17" s="121">
        <v>967386.9</v>
      </c>
      <c r="AR17" s="4"/>
      <c r="AS17" s="94" t="s">
        <v>98</v>
      </c>
      <c r="AT17" s="122" t="s">
        <v>143</v>
      </c>
      <c r="AU17" s="122" t="s">
        <v>143</v>
      </c>
      <c r="AV17" s="122" t="s">
        <v>143</v>
      </c>
      <c r="AW17" s="122" t="s">
        <v>143</v>
      </c>
      <c r="AX17" s="122" t="s">
        <v>143</v>
      </c>
      <c r="AY17" s="3"/>
      <c r="AZ17" s="18"/>
    </row>
    <row r="18" spans="1:53" s="59" customFormat="1" ht="78.75" x14ac:dyDescent="0.2">
      <c r="A18" s="17"/>
      <c r="B18" s="132" t="s">
        <v>149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0"/>
      <c r="S18" s="2"/>
      <c r="T18" s="2"/>
      <c r="U18" s="3"/>
      <c r="V18" s="82" t="s">
        <v>89</v>
      </c>
      <c r="W18" s="126" t="s">
        <v>57</v>
      </c>
      <c r="X18" s="142" t="s">
        <v>52</v>
      </c>
      <c r="Y18" s="124" t="s">
        <v>138</v>
      </c>
      <c r="Z18" s="124" t="s">
        <v>144</v>
      </c>
      <c r="AA18" s="124" t="s">
        <v>139</v>
      </c>
      <c r="AB18" s="124" t="s">
        <v>145</v>
      </c>
      <c r="AC18" s="124" t="s">
        <v>145</v>
      </c>
      <c r="AD18" s="124" t="s">
        <v>145</v>
      </c>
      <c r="AE18" s="124" t="s">
        <v>145</v>
      </c>
      <c r="AF18" s="122">
        <v>44357</v>
      </c>
      <c r="AG18" s="124" t="s">
        <v>146</v>
      </c>
      <c r="AH18" s="124" t="s">
        <v>142</v>
      </c>
      <c r="AI18" s="124" t="s">
        <v>141</v>
      </c>
      <c r="AJ18" s="124" t="s">
        <v>148</v>
      </c>
      <c r="AK18" s="124" t="s">
        <v>148</v>
      </c>
      <c r="AL18" s="126" t="s">
        <v>53</v>
      </c>
      <c r="AM18" s="84">
        <f t="shared" si="0"/>
        <v>1804635.72</v>
      </c>
      <c r="AN18" s="121">
        <v>1804635.72</v>
      </c>
      <c r="AO18" s="4"/>
      <c r="AP18" s="84">
        <f t="shared" si="1"/>
        <v>1342848.75</v>
      </c>
      <c r="AQ18" s="28">
        <v>1342848.75</v>
      </c>
      <c r="AR18" s="4"/>
      <c r="AS18" s="94" t="s">
        <v>98</v>
      </c>
      <c r="AT18" s="122" t="s">
        <v>143</v>
      </c>
      <c r="AU18" s="122" t="s">
        <v>143</v>
      </c>
      <c r="AV18" s="122" t="s">
        <v>143</v>
      </c>
      <c r="AW18" s="122" t="s">
        <v>143</v>
      </c>
      <c r="AX18" s="122" t="s">
        <v>143</v>
      </c>
      <c r="AY18" s="3"/>
      <c r="AZ18" s="18"/>
    </row>
    <row r="19" spans="1:53" s="59" customFormat="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0"/>
      <c r="S19" s="2"/>
      <c r="T19" s="2"/>
      <c r="U19" s="3"/>
      <c r="V19" s="3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>
        <f t="shared" si="0"/>
        <v>0</v>
      </c>
      <c r="AN19" s="4"/>
      <c r="AO19" s="4"/>
      <c r="AP19" s="2">
        <f t="shared" si="1"/>
        <v>0</v>
      </c>
      <c r="AQ19" s="4"/>
      <c r="AR19" s="4"/>
      <c r="AS19" s="2"/>
      <c r="AT19" s="3"/>
      <c r="AU19" s="3"/>
      <c r="AV19" s="3"/>
      <c r="AW19" s="3"/>
      <c r="AX19" s="3"/>
      <c r="AY19" s="3"/>
      <c r="AZ19" s="18"/>
    </row>
    <row r="20" spans="1:53" s="59" customFormat="1" ht="13.5" thickBo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1"/>
      <c r="T20" s="21"/>
      <c r="U20" s="20"/>
      <c r="V20" s="20"/>
      <c r="W20" s="2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1">
        <f t="shared" si="0"/>
        <v>0</v>
      </c>
      <c r="AN20" s="22"/>
      <c r="AO20" s="22"/>
      <c r="AP20" s="21">
        <f t="shared" si="1"/>
        <v>0</v>
      </c>
      <c r="AQ20" s="22"/>
      <c r="AR20" s="22"/>
      <c r="AS20" s="21"/>
      <c r="AT20" s="20"/>
      <c r="AU20" s="20"/>
      <c r="AV20" s="20"/>
      <c r="AW20" s="20"/>
      <c r="AX20" s="20"/>
      <c r="AY20" s="20"/>
      <c r="AZ20" s="23"/>
    </row>
    <row r="21" spans="1:53" x14ac:dyDescent="0.2">
      <c r="A21" s="104" t="s">
        <v>41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33">
        <f>SUM(AM9:AM20)</f>
        <v>39127680.919999994</v>
      </c>
      <c r="AN21" s="133"/>
      <c r="AO21" s="133"/>
      <c r="AP21" s="105"/>
      <c r="AQ21" s="105"/>
      <c r="AR21" s="105"/>
      <c r="AS21" s="63"/>
      <c r="AT21" s="63"/>
      <c r="AU21" s="63"/>
      <c r="AV21" s="63"/>
      <c r="AW21" s="63"/>
      <c r="AX21" s="63"/>
      <c r="AY21" s="63"/>
      <c r="AZ21" s="63"/>
    </row>
    <row r="22" spans="1:53" x14ac:dyDescent="0.2">
      <c r="A22" s="106" t="s">
        <v>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  <c r="AN22" s="107"/>
      <c r="AO22" s="107"/>
      <c r="AP22" s="134">
        <f>SUM(AP9:AP20)</f>
        <v>29296201.619999997</v>
      </c>
      <c r="AQ22" s="134"/>
      <c r="AR22" s="134"/>
      <c r="AS22" s="63"/>
      <c r="AT22" s="63"/>
      <c r="AU22" s="63"/>
      <c r="AV22" s="63"/>
      <c r="AW22" s="63"/>
      <c r="AX22" s="63"/>
      <c r="AY22" s="63"/>
      <c r="AZ22" s="63"/>
    </row>
    <row r="23" spans="1:53" x14ac:dyDescent="0.2">
      <c r="A23" s="108" t="s">
        <v>43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34">
        <f>AM21-AP22</f>
        <v>9831479.299999997</v>
      </c>
      <c r="AN23" s="134"/>
      <c r="AO23" s="134"/>
      <c r="AP23" s="134"/>
      <c r="AQ23" s="134"/>
      <c r="AR23" s="134"/>
      <c r="AS23" s="63"/>
      <c r="AT23" s="63"/>
      <c r="AU23" s="63"/>
      <c r="AV23" s="63"/>
      <c r="AW23" s="63"/>
      <c r="AX23" s="63"/>
      <c r="AY23" s="63"/>
      <c r="AZ23" s="63"/>
    </row>
    <row r="24" spans="1:53" ht="13.5" thickBot="1" x14ac:dyDescent="0.25">
      <c r="AS24" s="63"/>
      <c r="AT24" s="63"/>
      <c r="AU24" s="63"/>
      <c r="AV24" s="63"/>
      <c r="AW24" s="63"/>
      <c r="AX24" s="63"/>
      <c r="AY24" s="63"/>
      <c r="AZ24" s="63"/>
    </row>
    <row r="25" spans="1:53" s="62" customFormat="1" ht="26.25" customHeight="1" thickBot="1" x14ac:dyDescent="0.25">
      <c r="A25" s="78" t="s">
        <v>44</v>
      </c>
      <c r="B25" s="9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93"/>
      <c r="W25" s="79"/>
      <c r="X25" s="79"/>
      <c r="Y25" s="79"/>
      <c r="Z25" s="79"/>
      <c r="AA25" s="79"/>
      <c r="AB25" s="93"/>
      <c r="AC25" s="93"/>
      <c r="AD25" s="93"/>
      <c r="AE25" s="79"/>
      <c r="AF25" s="79"/>
      <c r="AG25" s="79"/>
      <c r="AH25" s="79"/>
      <c r="AI25" s="93"/>
      <c r="AJ25" s="79"/>
      <c r="AK25" s="79"/>
      <c r="AL25" s="79"/>
      <c r="AM25" s="93"/>
      <c r="AN25" s="93"/>
      <c r="AO25" s="79"/>
      <c r="AP25" s="93"/>
      <c r="AQ25" s="79"/>
      <c r="AR25" s="79"/>
      <c r="AS25" s="93"/>
      <c r="AT25" s="79"/>
      <c r="AU25" s="79"/>
      <c r="AV25" s="79"/>
      <c r="AW25" s="79"/>
      <c r="AX25" s="79"/>
      <c r="AY25" s="79"/>
      <c r="AZ25" s="80"/>
    </row>
    <row r="26" spans="1:53" s="62" customFormat="1" ht="78.75" x14ac:dyDescent="0.2">
      <c r="A26" s="35"/>
      <c r="B26" s="132" t="s">
        <v>151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6"/>
      <c r="S26" s="36"/>
      <c r="T26" s="36"/>
      <c r="U26" s="37"/>
      <c r="V26" s="92" t="s">
        <v>152</v>
      </c>
      <c r="W26" s="135" t="s">
        <v>57</v>
      </c>
      <c r="X26" s="81" t="s">
        <v>52</v>
      </c>
      <c r="Y26" s="112" t="s">
        <v>153</v>
      </c>
      <c r="Z26" s="113" t="s">
        <v>158</v>
      </c>
      <c r="AA26" s="112" t="s">
        <v>159</v>
      </c>
      <c r="AB26" s="124" t="s">
        <v>155</v>
      </c>
      <c r="AC26" s="116" t="s">
        <v>155</v>
      </c>
      <c r="AD26" s="116" t="s">
        <v>155</v>
      </c>
      <c r="AE26" s="113" t="s">
        <v>160</v>
      </c>
      <c r="AF26" s="113" t="s">
        <v>162</v>
      </c>
      <c r="AG26" s="113" t="s">
        <v>161</v>
      </c>
      <c r="AH26" s="113" t="s">
        <v>156</v>
      </c>
      <c r="AI26" s="136" t="s">
        <v>140</v>
      </c>
      <c r="AJ26" s="38"/>
      <c r="AK26" s="38"/>
      <c r="AL26" s="135" t="s">
        <v>53</v>
      </c>
      <c r="AM26" s="91">
        <f t="shared" ref="AM26:AM27" si="2">AN26+AO26</f>
        <v>1582501.62</v>
      </c>
      <c r="AN26" s="139">
        <v>1582501.62</v>
      </c>
      <c r="AO26" s="39"/>
      <c r="AP26" s="91">
        <f t="shared" ref="AP26" si="3">AQ26+AR26</f>
        <v>1580318.05</v>
      </c>
      <c r="AQ26" s="39">
        <v>1580318.05</v>
      </c>
      <c r="AR26" s="39"/>
      <c r="AS26" s="94" t="s">
        <v>98</v>
      </c>
      <c r="AT26" s="122" t="s">
        <v>154</v>
      </c>
      <c r="AU26" s="122" t="s">
        <v>154</v>
      </c>
      <c r="AV26" s="122" t="s">
        <v>154</v>
      </c>
      <c r="AW26" s="122" t="s">
        <v>154</v>
      </c>
      <c r="AX26" s="122" t="s">
        <v>154</v>
      </c>
      <c r="AY26" s="36"/>
      <c r="AZ26" s="40"/>
    </row>
    <row r="27" spans="1:53" s="62" customFormat="1" ht="74.25" customHeight="1" x14ac:dyDescent="0.2">
      <c r="A27" s="41"/>
      <c r="B27" s="132" t="s">
        <v>157</v>
      </c>
      <c r="C27" s="24"/>
      <c r="D27" s="24"/>
      <c r="E27" s="24"/>
      <c r="F27" s="24"/>
      <c r="G27" s="24"/>
      <c r="H27" s="24"/>
      <c r="I27" s="24"/>
      <c r="J27" s="30"/>
      <c r="K27" s="24"/>
      <c r="L27" s="24"/>
      <c r="M27" s="24"/>
      <c r="N27" s="24"/>
      <c r="O27" s="24"/>
      <c r="P27" s="24"/>
      <c r="Q27" s="24"/>
      <c r="R27" s="29"/>
      <c r="S27" s="29"/>
      <c r="T27" s="29"/>
      <c r="U27" s="24"/>
      <c r="V27" s="97" t="s">
        <v>89</v>
      </c>
      <c r="W27" s="126" t="s">
        <v>54</v>
      </c>
      <c r="X27" s="82" t="s">
        <v>52</v>
      </c>
      <c r="Y27" s="137" t="s">
        <v>140</v>
      </c>
      <c r="Z27" s="31"/>
      <c r="AA27" s="29"/>
      <c r="AB27" s="29"/>
      <c r="AC27" s="32"/>
      <c r="AD27" s="32"/>
      <c r="AE27" s="31"/>
      <c r="AF27" s="31"/>
      <c r="AG27" s="33"/>
      <c r="AH27" s="32"/>
      <c r="AI27" s="32"/>
      <c r="AJ27" s="32"/>
      <c r="AK27" s="32"/>
      <c r="AL27" s="126" t="s">
        <v>53</v>
      </c>
      <c r="AM27" s="138">
        <f t="shared" si="2"/>
        <v>5026260</v>
      </c>
      <c r="AN27" s="120">
        <v>5026260</v>
      </c>
      <c r="AO27" s="34"/>
      <c r="AP27" s="84"/>
      <c r="AQ27" s="34"/>
      <c r="AR27" s="34"/>
      <c r="AS27" s="29"/>
      <c r="AT27" s="29"/>
      <c r="AU27" s="29"/>
      <c r="AV27" s="29"/>
      <c r="AW27" s="29"/>
      <c r="AX27" s="29"/>
      <c r="AY27" s="29"/>
      <c r="AZ27" s="42"/>
    </row>
    <row r="28" spans="1:53" s="62" customFormat="1" ht="12" x14ac:dyDescent="0.2">
      <c r="A28" s="4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  <c r="T28" s="25"/>
      <c r="U28" s="26"/>
      <c r="V28" s="95"/>
      <c r="W28" s="2"/>
      <c r="X28" s="83"/>
      <c r="Y28" s="25"/>
      <c r="Z28" s="27"/>
      <c r="AB28" s="95"/>
      <c r="AD28" s="95"/>
      <c r="AF28" s="96"/>
      <c r="AH28" s="95"/>
      <c r="AJ28" s="27"/>
      <c r="AK28" s="27"/>
      <c r="AL28" s="84"/>
      <c r="AM28" s="84"/>
      <c r="AN28" s="28"/>
      <c r="AO28" s="28"/>
      <c r="AP28" s="84"/>
      <c r="AR28" s="28"/>
      <c r="AS28" s="29"/>
      <c r="AT28" s="85"/>
      <c r="AU28" s="85"/>
      <c r="AV28" s="85"/>
      <c r="AW28" s="85"/>
      <c r="AX28" s="85"/>
      <c r="AY28" s="25"/>
      <c r="AZ28" s="44"/>
    </row>
    <row r="29" spans="1:53" s="62" customFormat="1" thickBot="1" x14ac:dyDescent="0.25">
      <c r="A29" s="45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8"/>
      <c r="T29" s="48"/>
      <c r="U29" s="47"/>
      <c r="V29" s="48"/>
      <c r="W29" s="21"/>
      <c r="X29" s="20"/>
      <c r="Y29" s="48"/>
      <c r="Z29" s="49"/>
      <c r="AA29" s="48"/>
      <c r="AB29" s="48"/>
      <c r="AC29" s="49"/>
      <c r="AD29" s="49"/>
      <c r="AE29" s="49"/>
      <c r="AF29" s="49"/>
      <c r="AG29" s="49"/>
      <c r="AH29" s="49"/>
      <c r="AI29" s="49"/>
      <c r="AJ29" s="49"/>
      <c r="AK29" s="49"/>
      <c r="AL29" s="20"/>
      <c r="AM29" s="21">
        <f>AN29+AO29</f>
        <v>0</v>
      </c>
      <c r="AN29" s="50"/>
      <c r="AO29" s="50"/>
      <c r="AP29" s="21"/>
      <c r="AQ29" s="50"/>
      <c r="AR29" s="50"/>
      <c r="AS29" s="48"/>
      <c r="AT29" s="48"/>
      <c r="AU29" s="48"/>
      <c r="AV29" s="48"/>
      <c r="AW29" s="48"/>
      <c r="AX29" s="48"/>
      <c r="AY29" s="48"/>
      <c r="AZ29" s="51"/>
    </row>
    <row r="30" spans="1:53" s="62" customFormat="1" x14ac:dyDescent="0.2">
      <c r="A30" s="109" t="s">
        <v>45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40">
        <f>SUM(AM26:AM29)</f>
        <v>6608761.6200000001</v>
      </c>
      <c r="AN30" s="140"/>
      <c r="AO30" s="140"/>
      <c r="AP30" s="110"/>
      <c r="AQ30" s="110"/>
      <c r="AR30" s="110"/>
      <c r="AS30" s="65"/>
      <c r="AT30" s="65"/>
      <c r="AU30" s="65"/>
      <c r="AV30" s="65"/>
      <c r="AW30" s="65"/>
      <c r="AX30" s="65"/>
      <c r="AY30" s="65"/>
      <c r="AZ30" s="65"/>
    </row>
    <row r="32" spans="1:53" ht="15" x14ac:dyDescent="0.2">
      <c r="V32" s="54" t="s">
        <v>46</v>
      </c>
      <c r="W32" s="54"/>
      <c r="X32" s="66"/>
      <c r="Y32" s="66"/>
      <c r="Z32" s="66"/>
      <c r="AA32" s="66"/>
      <c r="AB32" s="66"/>
      <c r="AC32" s="66"/>
      <c r="AD32" s="66"/>
      <c r="AE32" s="66"/>
      <c r="AF32" s="66"/>
      <c r="AG32" s="55" t="s">
        <v>47</v>
      </c>
      <c r="AH32" s="66"/>
      <c r="AI32" s="66"/>
      <c r="AJ32" s="66"/>
      <c r="AK32" s="66"/>
      <c r="AL32" s="66"/>
      <c r="AM32" s="67"/>
      <c r="AN32" s="68"/>
      <c r="AO32" s="68"/>
      <c r="AP32" s="68"/>
      <c r="AQ32" s="67"/>
      <c r="AR32" s="69" t="s">
        <v>48</v>
      </c>
      <c r="AS32" s="70"/>
      <c r="AU32" s="71"/>
      <c r="AV32" s="72"/>
      <c r="AW32" s="72"/>
      <c r="AX32" s="72"/>
      <c r="AY32" s="71"/>
      <c r="AZ32" s="71"/>
      <c r="BA32" s="71"/>
    </row>
    <row r="33" spans="22:53" ht="15" x14ac:dyDescent="0.2">
      <c r="V33" s="54"/>
      <c r="W33" s="54"/>
      <c r="X33" s="54"/>
      <c r="Y33" s="54"/>
      <c r="Z33" s="54"/>
      <c r="AA33" s="54"/>
      <c r="AB33" s="54"/>
      <c r="AC33" s="54"/>
      <c r="AD33" s="54"/>
      <c r="AE33" s="67"/>
      <c r="AF33" s="67"/>
      <c r="AG33" s="72"/>
      <c r="AH33" s="66"/>
      <c r="AI33" s="66"/>
      <c r="AJ33" s="54"/>
      <c r="AK33" s="66"/>
      <c r="AL33" s="66"/>
      <c r="AM33" s="67"/>
      <c r="AN33" s="68"/>
      <c r="AO33" s="68"/>
      <c r="AP33" s="68"/>
      <c r="AQ33" s="67"/>
      <c r="AR33" s="54"/>
      <c r="AS33" s="73"/>
      <c r="AU33" s="74"/>
      <c r="AV33" s="54"/>
      <c r="AW33" s="54"/>
      <c r="AX33" s="54"/>
      <c r="AY33" s="54"/>
      <c r="AZ33" s="54"/>
      <c r="BA33" s="54"/>
    </row>
    <row r="34" spans="22:53" ht="15" x14ac:dyDescent="0.2">
      <c r="V34" s="54" t="s">
        <v>99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88" t="s">
        <v>102</v>
      </c>
      <c r="AH34" s="66"/>
      <c r="AI34" s="66"/>
      <c r="AJ34" s="66"/>
      <c r="AK34" s="66"/>
      <c r="AL34" s="66"/>
      <c r="AM34" s="67"/>
      <c r="AN34" s="68"/>
      <c r="AO34" s="68"/>
      <c r="AP34" s="68"/>
      <c r="AQ34" s="67"/>
      <c r="AR34" s="54" t="s">
        <v>100</v>
      </c>
      <c r="AS34" s="70"/>
      <c r="AU34" s="74"/>
      <c r="AV34" s="54"/>
      <c r="AW34" s="54"/>
      <c r="AX34" s="54"/>
      <c r="AY34" s="54"/>
      <c r="AZ34" s="54"/>
      <c r="BA34" s="54"/>
    </row>
    <row r="35" spans="22:53" ht="15" x14ac:dyDescent="0.2">
      <c r="V35" s="66" t="s">
        <v>49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75" t="s">
        <v>50</v>
      </c>
      <c r="AH35" s="66"/>
      <c r="AI35" s="66"/>
      <c r="AJ35" s="66"/>
      <c r="AK35" s="66"/>
      <c r="AL35" s="66"/>
      <c r="AM35" s="67"/>
      <c r="AN35" s="68"/>
      <c r="AO35" s="68"/>
      <c r="AP35" s="68"/>
      <c r="AQ35" s="67"/>
      <c r="AR35" s="66" t="s">
        <v>51</v>
      </c>
      <c r="AS35" s="70"/>
      <c r="AU35" s="74"/>
      <c r="AV35" s="66"/>
      <c r="AW35" s="66"/>
      <c r="AX35" s="66"/>
      <c r="AY35" s="66"/>
      <c r="AZ35" s="66"/>
      <c r="BA35" s="66"/>
    </row>
  </sheetData>
  <sheetProtection password="D52D" sheet="1" objects="1" scenarios="1" formatCells="0" formatColumns="0" formatRows="0" insertColumns="0" insertRows="0" deleteColumns="0" deleteRows="0" sort="0" autoFilter="0" pivotTables="0"/>
  <mergeCells count="29">
    <mergeCell ref="A23:AL23"/>
    <mergeCell ref="AM23:AR23"/>
    <mergeCell ref="A30:AL30"/>
    <mergeCell ref="AM30:AO30"/>
    <mergeCell ref="AP30:AR30"/>
    <mergeCell ref="A21:AL21"/>
    <mergeCell ref="AM21:AO21"/>
    <mergeCell ref="AP21:AR21"/>
    <mergeCell ref="A22:AL22"/>
    <mergeCell ref="AM22:AO22"/>
    <mergeCell ref="AP22:AR22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23622047244094491" right="0.23622047244094491" top="0.74803149606299213" bottom="0.74803149606299213" header="0.31496062992125984" footer="0.31496062992125984"/>
  <pageSetup paperSize="258" scale="41" firstPageNumber="0" fitToHeight="0" orientation="landscape" horizontalDpi="300" verticalDpi="300" r:id="rId1"/>
  <headerFooter alignWithMargins="0"/>
  <rowBreaks count="1" manualBreakCount="1">
    <brk id="24" max="5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W9:W20</xm:sqref>
        </x14:conditionalFormatting>
        <x14:conditionalFormatting xmlns:xm="http://schemas.microsoft.com/office/excel/2006/main">
          <x14:cfRule type="cellIs" priority="5" stopIfTrue="1" operator="equal" id="{517DE14B-0E48-4432-85CC-48B2D343AE1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W26:W29</xm:sqref>
        </x14:conditionalFormatting>
        <x14:conditionalFormatting xmlns:xm="http://schemas.microsoft.com/office/excel/2006/main">
          <x14:cfRule type="cellIs" priority="3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AF9 AF26:AF27 AF29 AF11 AF16:AF20</xm:sqref>
        </x14:conditionalFormatting>
        <x14:conditionalFormatting xmlns:xm="http://schemas.microsoft.com/office/excel/2006/main">
          <x14:cfRule type="cellIs" priority="2" operator="equal" id="{2042F098-E9C3-467A-8566-103D8AAC548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Sheet1!$C$1:$C$2</xm:f>
          </x14:formula1>
          <xm:sqref>W9:W20 W26:W29</xm:sqref>
        </x14:dataValidation>
        <x14:dataValidation type="list" allowBlank="1" xr:uid="{00000000-0002-0000-0000-000001000000}">
          <x14:formula1>
            <xm:f>Sheet1!$B$1:$B$6</xm:f>
          </x14:formula1>
          <xm:sqref>AL9:AL20 AL26:AL29</xm:sqref>
        </x14:dataValidation>
        <x14:dataValidation type="list" allowBlank="1" xr:uid="{00000000-0002-0000-0000-000002000000}">
          <x14:formula1>
            <xm:f>Sheet1!$A$1:$A$19</xm:f>
          </x14:formula1>
          <xm:sqref>X9:X20 X26:X29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52</v>
      </c>
      <c r="B1" s="1" t="s">
        <v>53</v>
      </c>
      <c r="C1" s="1" t="s">
        <v>54</v>
      </c>
    </row>
    <row r="2" spans="1:3" x14ac:dyDescent="0.2">
      <c r="A2" s="1" t="s">
        <v>55</v>
      </c>
      <c r="B2" s="1" t="s">
        <v>56</v>
      </c>
      <c r="C2" s="1" t="s">
        <v>57</v>
      </c>
    </row>
    <row r="3" spans="1:3" x14ac:dyDescent="0.2">
      <c r="A3" s="1" t="s">
        <v>58</v>
      </c>
      <c r="B3" s="1" t="s">
        <v>59</v>
      </c>
    </row>
    <row r="4" spans="1:3" x14ac:dyDescent="0.2">
      <c r="A4" s="1" t="s">
        <v>60</v>
      </c>
      <c r="B4" s="1" t="s">
        <v>61</v>
      </c>
    </row>
    <row r="5" spans="1:3" x14ac:dyDescent="0.2">
      <c r="A5" s="1" t="s">
        <v>62</v>
      </c>
      <c r="B5" s="1" t="s">
        <v>63</v>
      </c>
    </row>
    <row r="6" spans="1:3" x14ac:dyDescent="0.2">
      <c r="A6" s="1" t="s">
        <v>64</v>
      </c>
      <c r="B6" s="1" t="s">
        <v>65</v>
      </c>
    </row>
    <row r="7" spans="1:3" x14ac:dyDescent="0.2">
      <c r="A7" s="1" t="s">
        <v>66</v>
      </c>
    </row>
    <row r="8" spans="1:3" x14ac:dyDescent="0.2">
      <c r="A8" s="1" t="s">
        <v>67</v>
      </c>
    </row>
    <row r="9" spans="1:3" x14ac:dyDescent="0.2">
      <c r="A9" s="1" t="s">
        <v>68</v>
      </c>
    </row>
    <row r="10" spans="1:3" x14ac:dyDescent="0.2">
      <c r="A10" s="1" t="s">
        <v>69</v>
      </c>
    </row>
    <row r="11" spans="1:3" x14ac:dyDescent="0.2">
      <c r="A11" s="1" t="s">
        <v>70</v>
      </c>
    </row>
    <row r="12" spans="1:3" x14ac:dyDescent="0.2">
      <c r="A12" s="1" t="s">
        <v>71</v>
      </c>
    </row>
    <row r="13" spans="1:3" x14ac:dyDescent="0.2">
      <c r="A13" s="1" t="s">
        <v>72</v>
      </c>
    </row>
    <row r="14" spans="1:3" x14ac:dyDescent="0.2">
      <c r="A14" s="1" t="s">
        <v>73</v>
      </c>
    </row>
    <row r="15" spans="1:3" x14ac:dyDescent="0.2">
      <c r="A15" s="1" t="s">
        <v>74</v>
      </c>
    </row>
    <row r="16" spans="1:3" x14ac:dyDescent="0.2">
      <c r="A16" s="1" t="s">
        <v>75</v>
      </c>
    </row>
    <row r="17" spans="1:1" x14ac:dyDescent="0.2">
      <c r="A17" s="1" t="s">
        <v>76</v>
      </c>
    </row>
    <row r="18" spans="1:1" x14ac:dyDescent="0.2">
      <c r="A18" s="1" t="s">
        <v>77</v>
      </c>
    </row>
    <row r="19" spans="1:1" x14ac:dyDescent="0.2">
      <c r="A19" s="1" t="s">
        <v>78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John Ariel A. Lagura</cp:lastModifiedBy>
  <cp:lastPrinted>2022-01-12T01:05:07Z</cp:lastPrinted>
  <dcterms:created xsi:type="dcterms:W3CDTF">2019-10-01T09:16:38Z</dcterms:created>
  <dcterms:modified xsi:type="dcterms:W3CDTF">2022-01-12T01:13:44Z</dcterms:modified>
</cp:coreProperties>
</file>